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ЭтаКнига" hidePivotFieldList="1" defaultThemeVersion="164011"/>
  <mc:AlternateContent xmlns:mc="http://schemas.openxmlformats.org/markup-compatibility/2006">
    <mc:Choice Requires="x15">
      <x15ac:absPath xmlns:x15ac="http://schemas.microsoft.com/office/spreadsheetml/2010/11/ac" url="C:\Users\tamerlan.erlanuly\Desktop\ЛК  N МФО\отчеты по ВСС\01.08.2024\"/>
    </mc:Choice>
  </mc:AlternateContent>
  <bookViews>
    <workbookView xWindow="-105" yWindow="-105" windowWidth="23250" windowHeight="12570" activeTab="2"/>
  </bookViews>
  <sheets>
    <sheet name="БВУ" sheetId="17" r:id="rId1"/>
    <sheet name="ЛК" sheetId="2" r:id="rId2"/>
    <sheet name="МФО" sheetId="9" r:id="rId3"/>
  </sheets>
  <definedNames>
    <definedName name="_xlnm.Print_Area" localSheetId="1">ЛК!$A$1:$F$18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" i="17" l="1"/>
  <c r="C16" i="17" l="1"/>
  <c r="J14" i="17" l="1"/>
  <c r="G6" i="9" l="1"/>
  <c r="G7" i="9"/>
  <c r="G8" i="9"/>
  <c r="G9" i="9"/>
  <c r="G10" i="9"/>
  <c r="G11" i="9"/>
  <c r="G12" i="9"/>
  <c r="G5" i="9"/>
  <c r="F13" i="9"/>
  <c r="E13" i="9" l="1"/>
  <c r="D13" i="9"/>
  <c r="C13" i="9"/>
  <c r="G13" i="9" l="1"/>
  <c r="F14" i="2"/>
  <c r="E15" i="2"/>
  <c r="C15" i="2"/>
  <c r="F7" i="2" l="1"/>
  <c r="F8" i="2"/>
  <c r="F9" i="2"/>
  <c r="F10" i="2"/>
  <c r="F11" i="2"/>
  <c r="F12" i="2"/>
  <c r="F13" i="2"/>
  <c r="F6" i="2"/>
  <c r="D16" i="17"/>
  <c r="E16" i="17"/>
  <c r="F16" i="17"/>
  <c r="G16" i="17"/>
  <c r="H16" i="17"/>
  <c r="I16" i="17"/>
  <c r="B16" i="17"/>
  <c r="F15" i="2" l="1"/>
  <c r="J6" i="17"/>
  <c r="J7" i="17"/>
  <c r="J8" i="17"/>
  <c r="J9" i="17"/>
  <c r="J10" i="17"/>
  <c r="J11" i="17"/>
  <c r="J13" i="17"/>
  <c r="J15" i="17"/>
  <c r="J5" i="17"/>
  <c r="J16" i="17" l="1"/>
</calcChain>
</file>

<file path=xl/sharedStrings.xml><?xml version="1.0" encoding="utf-8"?>
<sst xmlns="http://schemas.openxmlformats.org/spreadsheetml/2006/main" count="67" uniqueCount="53">
  <si>
    <t>№</t>
  </si>
  <si>
    <t>Наименование партнера Фонда</t>
  </si>
  <si>
    <t>Бюджетные средства</t>
  </si>
  <si>
    <t>Всего</t>
  </si>
  <si>
    <t xml:space="preserve">Программа 
Лизинг </t>
  </si>
  <si>
    <t>Программа продуктивной занятости и массового предпринимательства</t>
  </si>
  <si>
    <t>ИТОГО</t>
  </si>
  <si>
    <t>Примечание: Информация по ВСС приведена с учетом первичного и вторичного освоения средств Партнерами</t>
  </si>
  <si>
    <t>Собственная программа Фонда</t>
  </si>
  <si>
    <t>Программа финансирования МСБ на принципах исламского финансирования</t>
  </si>
  <si>
    <t>АО Казахстанская Иджара Компания</t>
  </si>
  <si>
    <t>АО Лизинг Групп</t>
  </si>
  <si>
    <t>ТОО ТехноЛизинг</t>
  </si>
  <si>
    <t>АО Форте Лизинг</t>
  </si>
  <si>
    <t>АО Халык Лизинг</t>
  </si>
  <si>
    <t>Собственные средства</t>
  </si>
  <si>
    <t>Программа 
Даму-Микро</t>
  </si>
  <si>
    <t>ТОО МФО Арнур Кредит</t>
  </si>
  <si>
    <t>ТОО МФО КМФ</t>
  </si>
  <si>
    <t>ТОО МФО Тойота Файнаншл Сервисез Казахстан</t>
  </si>
  <si>
    <t>ТОО МФО Ырыс</t>
  </si>
  <si>
    <t>ТОО "МФО Business Finance"</t>
  </si>
  <si>
    <t>ТОО "МФО "РИЦ Кызылорда"</t>
  </si>
  <si>
    <t>ТОО "МФО "TAS Microfinance"</t>
  </si>
  <si>
    <t>ТОО Нур Лизинг</t>
  </si>
  <si>
    <t>Собственные программы Фонда</t>
  </si>
  <si>
    <t>Средства Фонда и МИО</t>
  </si>
  <si>
    <t>Средства Национального фонда РК (Продукты для МСБ, занятых в сфере обрабатывающей промышленности)</t>
  </si>
  <si>
    <t>Программа Даму регионы</t>
  </si>
  <si>
    <t>Программа из средств 1 транша Национального фонда РК</t>
  </si>
  <si>
    <t>Программа из средств 2 транша Национального фонда РК</t>
  </si>
  <si>
    <t>Программа из средств 3 транша Национального фонда РК</t>
  </si>
  <si>
    <t>Программа регионального финансирования МСБ (Точечная программа)</t>
  </si>
  <si>
    <t>АО Банк ЦентрКредит</t>
  </si>
  <si>
    <t>АО Евразийский банк</t>
  </si>
  <si>
    <t>АО Народный Банк Казахстана 
(АО Казкоммерцбанк)</t>
  </si>
  <si>
    <t>АО Народный Банк Казахстана</t>
  </si>
  <si>
    <t>АО Bank RBK</t>
  </si>
  <si>
    <t>АО ForteBank</t>
  </si>
  <si>
    <t>АО Исламский Банк Al Hilal</t>
  </si>
  <si>
    <t>АО ДБ Казахстан-Зираат Интернешнл Банк</t>
  </si>
  <si>
    <t>ТОО Capital leasing group</t>
  </si>
  <si>
    <t xml:space="preserve">Информация о временно свободных средствах в банках второго уровня в разрезе программ Фонда </t>
  </si>
  <si>
    <t>ТОО Эксперт Лизинг</t>
  </si>
  <si>
    <t>АО Нурбанк</t>
  </si>
  <si>
    <t>ТОО "МФО "Rangeld Finance"</t>
  </si>
  <si>
    <t>АО Altyn Bank</t>
  </si>
  <si>
    <t>Программа Даму-Факторинг</t>
  </si>
  <si>
    <t>ТОО BCC Leasing</t>
  </si>
  <si>
    <t>АО Bereke Bank</t>
  </si>
  <si>
    <t>Женское предпринимательство "Үміт"</t>
  </si>
  <si>
    <t>Период (по состоянию на 01.07.2024)</t>
  </si>
  <si>
    <t>Информация о временно свободных средствах в лизинговых компаниях в разрезе программ Фонда по состоянию на 01.08.2024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</si>
</sst>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\ _₽_-;\-* #,##0.00\ _₽_-;_-* &quot;-&quot;??\ _₽_-;_-@_-"/>
    <numFmt numFmtId="164" formatCode="_-* #,##0.00_-;\-* #,##0.00_-;_-* &quot;-&quot;??_-;_-@_-"/>
    <numFmt numFmtId="165" formatCode="_-* #,##0.00_р_._-;\-* #,##0.00_р_._-;_-* &quot;-&quot;??_р_._-;_-@_-"/>
    <numFmt numFmtId="166" formatCode="_-* #,##0_р_._-;\-* #,##0_р_._-;_-* &quot;-&quot;??_р_._-;_-@_-"/>
    <numFmt numFmtId="167" formatCode="_-* #,##0.0_р_._-;\-* #,##0.0_р_._-;_-* &quot;-&quot;??_р_._-;_-@_-"/>
  </numFmts>
  <fonts count="1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5" fontId="1" fillId="0" borderId="0" applyFont="0" applyFill="0" applyBorder="0" applyAlignment="0" applyProtection="0"/>
    <xf numFmtId="0" fontId="9" fillId="0" borderId="0"/>
    <xf numFmtId="43" fontId="1" fillId="0" borderId="0" applyFont="0" applyFill="0" applyBorder="0" applyAlignment="0" applyProtection="0"/>
    <xf numFmtId="0" fontId="10" fillId="0" borderId="0"/>
    <xf numFmtId="164" fontId="1" fillId="0" borderId="0" applyFont="0" applyFill="0" applyBorder="0" applyAlignment="0" applyProtection="0"/>
  </cellStyleXfs>
  <cellXfs count="63">
    <xf numFmtId="0" fontId="0" fillId="0" borderId="0" xfId="0"/>
    <xf numFmtId="166" fontId="2" fillId="0" borderId="0" xfId="1" applyNumberFormat="1" applyFont="1"/>
    <xf numFmtId="167" fontId="2" fillId="0" borderId="0" xfId="1" applyNumberFormat="1" applyFont="1"/>
    <xf numFmtId="167" fontId="2" fillId="0" borderId="0" xfId="1" applyNumberFormat="1" applyFont="1" applyFill="1"/>
    <xf numFmtId="167" fontId="4" fillId="0" borderId="0" xfId="1" applyNumberFormat="1" applyFont="1" applyFill="1" applyBorder="1" applyAlignment="1">
      <alignment horizontal="right" indent="1"/>
    </xf>
    <xf numFmtId="166" fontId="2" fillId="3" borderId="0" xfId="1" applyNumberFormat="1" applyFont="1" applyFill="1" applyBorder="1"/>
    <xf numFmtId="167" fontId="2" fillId="3" borderId="0" xfId="1" applyNumberFormat="1" applyFont="1" applyFill="1"/>
    <xf numFmtId="167" fontId="2" fillId="0" borderId="5" xfId="1" applyNumberFormat="1" applyFont="1" applyFill="1" applyBorder="1" applyAlignment="1">
      <alignment horizontal="left" indent="1"/>
    </xf>
    <xf numFmtId="167" fontId="4" fillId="0" borderId="0" xfId="1" applyNumberFormat="1" applyFont="1" applyBorder="1" applyAlignment="1">
      <alignment horizontal="left" indent="1"/>
    </xf>
    <xf numFmtId="167" fontId="2" fillId="0" borderId="0" xfId="1" applyNumberFormat="1" applyFont="1" applyFill="1" applyBorder="1" applyAlignment="1">
      <alignment horizontal="left" indent="1"/>
    </xf>
    <xf numFmtId="166" fontId="2" fillId="0" borderId="1" xfId="1" applyNumberFormat="1" applyFont="1" applyFill="1" applyBorder="1" applyAlignment="1">
      <alignment vertical="center"/>
    </xf>
    <xf numFmtId="167" fontId="3" fillId="0" borderId="1" xfId="1" applyNumberFormat="1" applyFont="1" applyFill="1" applyBorder="1" applyAlignment="1">
      <alignment vertical="center"/>
    </xf>
    <xf numFmtId="167" fontId="4" fillId="0" borderId="1" xfId="1" applyNumberFormat="1" applyFont="1" applyFill="1" applyBorder="1" applyAlignment="1">
      <alignment horizontal="left" vertical="center"/>
    </xf>
    <xf numFmtId="167" fontId="2" fillId="0" borderId="1" xfId="1" applyNumberFormat="1" applyFont="1" applyFill="1" applyBorder="1" applyAlignment="1">
      <alignment horizontal="left" vertical="center"/>
    </xf>
    <xf numFmtId="166" fontId="2" fillId="0" borderId="1" xfId="1" applyNumberFormat="1" applyFont="1" applyFill="1" applyBorder="1"/>
    <xf numFmtId="167" fontId="2" fillId="0" borderId="1" xfId="1" applyNumberFormat="1" applyFont="1" applyFill="1" applyBorder="1" applyAlignment="1">
      <alignment horizontal="left" indent="1"/>
    </xf>
    <xf numFmtId="167" fontId="4" fillId="0" borderId="6" xfId="1" applyNumberFormat="1" applyFont="1" applyFill="1" applyBorder="1" applyAlignment="1">
      <alignment horizontal="center" vertical="center" wrapText="1"/>
    </xf>
    <xf numFmtId="167" fontId="2" fillId="0" borderId="4" xfId="1" applyNumberFormat="1" applyFont="1" applyFill="1" applyBorder="1" applyAlignment="1">
      <alignment horizontal="center" vertical="center" wrapText="1"/>
    </xf>
    <xf numFmtId="166" fontId="7" fillId="0" borderId="1" xfId="1" applyNumberFormat="1" applyFont="1" applyFill="1" applyBorder="1"/>
    <xf numFmtId="167" fontId="8" fillId="0" borderId="1" xfId="1" applyNumberFormat="1" applyFont="1" applyFill="1" applyBorder="1" applyAlignment="1">
      <alignment horizontal="left" indent="1"/>
    </xf>
    <xf numFmtId="167" fontId="7" fillId="3" borderId="1" xfId="1" applyNumberFormat="1" applyFont="1" applyFill="1" applyBorder="1" applyAlignment="1">
      <alignment horizontal="left" indent="1"/>
    </xf>
    <xf numFmtId="167" fontId="7" fillId="0" borderId="1" xfId="1" applyNumberFormat="1" applyFont="1" applyFill="1" applyBorder="1" applyAlignment="1">
      <alignment horizontal="left" indent="1"/>
    </xf>
    <xf numFmtId="167" fontId="6" fillId="0" borderId="1" xfId="1" applyNumberFormat="1" applyFont="1" applyFill="1" applyBorder="1" applyAlignment="1">
      <alignment horizontal="left" indent="1"/>
    </xf>
    <xf numFmtId="166" fontId="7" fillId="0" borderId="0" xfId="1" applyNumberFormat="1" applyFont="1"/>
    <xf numFmtId="167" fontId="6" fillId="0" borderId="5" xfId="1" applyNumberFormat="1" applyFont="1" applyBorder="1" applyAlignment="1">
      <alignment horizontal="left" indent="1"/>
    </xf>
    <xf numFmtId="167" fontId="6" fillId="0" borderId="0" xfId="1" applyNumberFormat="1" applyFont="1" applyFill="1" applyBorder="1" applyAlignment="1">
      <alignment horizontal="right" indent="1"/>
    </xf>
    <xf numFmtId="167" fontId="7" fillId="0" borderId="5" xfId="1" applyNumberFormat="1" applyFont="1" applyFill="1" applyBorder="1" applyAlignment="1">
      <alignment horizontal="left" indent="1"/>
    </xf>
    <xf numFmtId="167" fontId="3" fillId="0" borderId="1" xfId="1" applyNumberFormat="1" applyFont="1" applyFill="1" applyBorder="1" applyAlignment="1">
      <alignment horizontal="left" indent="1"/>
    </xf>
    <xf numFmtId="167" fontId="5" fillId="0" borderId="1" xfId="1" applyNumberFormat="1" applyFont="1" applyFill="1" applyBorder="1"/>
    <xf numFmtId="167" fontId="4" fillId="0" borderId="1" xfId="1" applyNumberFormat="1" applyFont="1" applyFill="1" applyBorder="1" applyAlignment="1">
      <alignment horizontal="left" indent="1"/>
    </xf>
    <xf numFmtId="167" fontId="4" fillId="0" borderId="5" xfId="1" applyNumberFormat="1" applyFont="1" applyBorder="1" applyAlignment="1">
      <alignment horizontal="left" indent="1"/>
    </xf>
    <xf numFmtId="167" fontId="3" fillId="0" borderId="1" xfId="1" applyNumberFormat="1" applyFont="1" applyFill="1" applyBorder="1"/>
    <xf numFmtId="0" fontId="11" fillId="2" borderId="1" xfId="0" applyFont="1" applyFill="1" applyBorder="1" applyAlignment="1">
      <alignment vertical="center" wrapText="1"/>
    </xf>
    <xf numFmtId="0" fontId="11" fillId="2" borderId="1" xfId="0" applyFont="1" applyFill="1" applyBorder="1" applyAlignment="1">
      <alignment horizontal="centerContinuous" vertical="center" wrapText="1"/>
    </xf>
    <xf numFmtId="0" fontId="11" fillId="2" borderId="1" xfId="0" applyFont="1" applyFill="1" applyBorder="1" applyAlignment="1">
      <alignment horizontal="left" vertical="center" wrapText="1"/>
    </xf>
    <xf numFmtId="167" fontId="11" fillId="2" borderId="1" xfId="0" applyNumberFormat="1" applyFont="1" applyFill="1" applyBorder="1" applyAlignment="1">
      <alignment vertical="center" wrapText="1"/>
    </xf>
    <xf numFmtId="0" fontId="0" fillId="0" borderId="1" xfId="0" applyBorder="1" applyAlignment="1">
      <alignment horizontal="left" vertical="center" wrapText="1"/>
    </xf>
    <xf numFmtId="167" fontId="0" fillId="0" borderId="1" xfId="0" applyNumberFormat="1" applyBorder="1" applyAlignment="1">
      <alignment vertical="center" wrapText="1"/>
    </xf>
    <xf numFmtId="167" fontId="11" fillId="0" borderId="1" xfId="0" applyNumberFormat="1" applyFont="1" applyBorder="1" applyAlignment="1">
      <alignment vertical="center" wrapText="1"/>
    </xf>
    <xf numFmtId="167" fontId="0" fillId="0" borderId="1" xfId="0" applyNumberFormat="1" applyBorder="1" applyAlignment="1">
      <alignment horizontal="right" vertical="center" wrapText="1"/>
    </xf>
    <xf numFmtId="165" fontId="0" fillId="0" borderId="1" xfId="1" applyFont="1" applyFill="1" applyBorder="1"/>
    <xf numFmtId="165" fontId="0" fillId="0" borderId="0" xfId="1" applyFont="1" applyFill="1"/>
    <xf numFmtId="165" fontId="0" fillId="0" borderId="0" xfId="1" applyFont="1"/>
    <xf numFmtId="167" fontId="2" fillId="0" borderId="6" xfId="1" applyNumberFormat="1" applyFont="1" applyFill="1" applyBorder="1" applyAlignment="1">
      <alignment horizontal="center" vertical="center" wrapText="1"/>
    </xf>
    <xf numFmtId="167" fontId="0" fillId="0" borderId="5" xfId="0" applyNumberFormat="1" applyBorder="1" applyAlignment="1">
      <alignment vertical="center" wrapText="1"/>
    </xf>
    <xf numFmtId="0" fontId="0" fillId="0" borderId="1" xfId="0" applyFill="1" applyBorder="1" applyAlignment="1">
      <alignment horizontal="left" vertical="center" wrapText="1"/>
    </xf>
    <xf numFmtId="167" fontId="0" fillId="0" borderId="1" xfId="0" applyNumberFormat="1" applyFill="1" applyBorder="1" applyAlignment="1">
      <alignment vertical="center" wrapText="1"/>
    </xf>
    <xf numFmtId="167" fontId="11" fillId="0" borderId="1" xfId="0" applyNumberFormat="1" applyFont="1" applyFill="1" applyBorder="1" applyAlignment="1">
      <alignment vertical="center" wrapText="1"/>
    </xf>
    <xf numFmtId="0" fontId="0" fillId="0" borderId="0" xfId="0" applyFill="1"/>
    <xf numFmtId="167" fontId="4" fillId="2" borderId="3" xfId="1" applyNumberFormat="1" applyFont="1" applyFill="1" applyBorder="1" applyAlignment="1">
      <alignment horizontal="center" vertical="center" wrapText="1"/>
    </xf>
    <xf numFmtId="167" fontId="4" fillId="2" borderId="5" xfId="1" applyNumberFormat="1" applyFont="1" applyFill="1" applyBorder="1" applyAlignment="1">
      <alignment horizontal="center" vertical="center" wrapText="1"/>
    </xf>
    <xf numFmtId="167" fontId="4" fillId="2" borderId="4" xfId="1" applyNumberFormat="1" applyFont="1" applyFill="1" applyBorder="1" applyAlignment="1">
      <alignment horizontal="center" vertical="center" wrapText="1"/>
    </xf>
    <xf numFmtId="166" fontId="2" fillId="0" borderId="0" xfId="1" applyNumberFormat="1" applyFont="1" applyAlignment="1">
      <alignment horizontal="center" wrapText="1"/>
    </xf>
    <xf numFmtId="167" fontId="4" fillId="2" borderId="2" xfId="1" applyNumberFormat="1" applyFont="1" applyFill="1" applyBorder="1" applyAlignment="1">
      <alignment horizontal="center" vertical="center" wrapText="1"/>
    </xf>
    <xf numFmtId="167" fontId="4" fillId="2" borderId="8" xfId="1" applyNumberFormat="1" applyFont="1" applyFill="1" applyBorder="1" applyAlignment="1">
      <alignment horizontal="center" vertical="center" wrapText="1"/>
    </xf>
    <xf numFmtId="167" fontId="4" fillId="2" borderId="7" xfId="1" applyNumberFormat="1" applyFont="1" applyFill="1" applyBorder="1" applyAlignment="1">
      <alignment horizontal="center" vertical="center" wrapText="1"/>
    </xf>
    <xf numFmtId="167" fontId="6" fillId="2" borderId="1" xfId="1" applyNumberFormat="1" applyFont="1" applyFill="1" applyBorder="1" applyAlignment="1">
      <alignment horizontal="center" vertical="center" wrapText="1"/>
    </xf>
    <xf numFmtId="167" fontId="6" fillId="2" borderId="3" xfId="1" applyNumberFormat="1" applyFont="1" applyFill="1" applyBorder="1" applyAlignment="1">
      <alignment horizontal="center" vertical="center" wrapText="1"/>
    </xf>
    <xf numFmtId="167" fontId="6" fillId="2" borderId="4" xfId="1" applyNumberFormat="1" applyFont="1" applyFill="1" applyBorder="1" applyAlignment="1">
      <alignment horizontal="center" vertical="center" wrapText="1"/>
    </xf>
    <xf numFmtId="167" fontId="6" fillId="2" borderId="2" xfId="1" applyNumberFormat="1" applyFont="1" applyFill="1" applyBorder="1" applyAlignment="1">
      <alignment horizontal="center" vertical="center" wrapText="1"/>
    </xf>
    <xf numFmtId="167" fontId="6" fillId="2" borderId="7" xfId="1" applyNumberFormat="1" applyFont="1" applyFill="1" applyBorder="1" applyAlignment="1">
      <alignment horizontal="center" vertical="center" wrapText="1"/>
    </xf>
    <xf numFmtId="167" fontId="7" fillId="0" borderId="1" xfId="1" applyNumberFormat="1" applyFont="1" applyFill="1" applyBorder="1" applyAlignment="1">
      <alignment horizontal="right" indent="1"/>
    </xf>
    <xf numFmtId="166" fontId="6" fillId="0" borderId="1" xfId="1" applyNumberFormat="1" applyFont="1" applyFill="1" applyBorder="1" applyAlignment="1">
      <alignment horizontal="right" indent="1"/>
    </xf>
  </cellXfs>
  <cellStyles count="6">
    <cellStyle name="Обычный" xfId="0" builtinId="0"/>
    <cellStyle name="Обычный 2" xfId="4"/>
    <cellStyle name="Обычный 3" xfId="2"/>
    <cellStyle name="Финансовый" xfId="1" builtinId="3"/>
    <cellStyle name="Финансовый 2" xfId="3"/>
    <cellStyle name="Финансовый 3" xfId="5"/>
  </cellStyles>
  <dxfs count="4"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4" defaultTableStyle="TableStyleMedium2" defaultPivotStyle="PivotStyleLight16">
    <tableStyle name="Стиль сводной таблицы 1" table="0" count="0"/>
    <tableStyle name="Стиль сводной таблицы 2" table="0" count="0"/>
    <tableStyle name="Стиль таблицы 1" pivot="0" count="0"/>
    <tableStyle name="Стиль таблицы 2" pivot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opLeftCell="A2" zoomScale="86" zoomScaleNormal="86" workbookViewId="0">
      <selection activeCell="B15" sqref="B15"/>
    </sheetView>
  </sheetViews>
  <sheetFormatPr defaultRowHeight="15" x14ac:dyDescent="0.25"/>
  <cols>
    <col min="1" max="1" width="38.42578125" customWidth="1"/>
    <col min="2" max="2" width="18" customWidth="1"/>
    <col min="3" max="3" width="21" customWidth="1"/>
    <col min="4" max="4" width="22.7109375" customWidth="1"/>
    <col min="5" max="5" width="27.28515625" customWidth="1"/>
    <col min="6" max="6" width="29.140625" customWidth="1"/>
    <col min="7" max="7" width="31.7109375" customWidth="1"/>
    <col min="8" max="8" width="31.28515625" customWidth="1"/>
    <col min="9" max="9" width="25.42578125" customWidth="1"/>
    <col min="10" max="10" width="21.28515625" bestFit="1" customWidth="1"/>
  </cols>
  <sheetData>
    <row r="1" spans="1:10" x14ac:dyDescent="0.25">
      <c r="A1" t="s">
        <v>42</v>
      </c>
    </row>
    <row r="2" spans="1:10" x14ac:dyDescent="0.25">
      <c r="A2" s="32" t="s">
        <v>51</v>
      </c>
    </row>
    <row r="3" spans="1:10" ht="30" x14ac:dyDescent="0.25">
      <c r="A3" s="32"/>
      <c r="B3" s="33" t="s">
        <v>25</v>
      </c>
      <c r="C3" s="33"/>
      <c r="D3" s="33"/>
      <c r="E3" s="32" t="s">
        <v>2</v>
      </c>
      <c r="F3" s="33" t="s">
        <v>27</v>
      </c>
      <c r="G3" s="33"/>
      <c r="H3" s="33"/>
      <c r="I3" s="32" t="s">
        <v>26</v>
      </c>
      <c r="J3" s="33" t="s">
        <v>6</v>
      </c>
    </row>
    <row r="4" spans="1:10" ht="75" x14ac:dyDescent="0.25">
      <c r="A4" s="32" t="s">
        <v>1</v>
      </c>
      <c r="B4" s="32" t="s">
        <v>28</v>
      </c>
      <c r="C4" s="34" t="s">
        <v>50</v>
      </c>
      <c r="D4" s="32" t="s">
        <v>9</v>
      </c>
      <c r="E4" s="32" t="s">
        <v>5</v>
      </c>
      <c r="F4" s="32" t="s">
        <v>29</v>
      </c>
      <c r="G4" s="32" t="s">
        <v>30</v>
      </c>
      <c r="H4" s="32" t="s">
        <v>31</v>
      </c>
      <c r="I4" s="32" t="s">
        <v>32</v>
      </c>
      <c r="J4" s="33"/>
    </row>
    <row r="5" spans="1:10" x14ac:dyDescent="0.25">
      <c r="A5" s="36" t="s">
        <v>33</v>
      </c>
      <c r="B5" s="46">
        <v>606428716.92999983</v>
      </c>
      <c r="D5" s="37"/>
      <c r="E5" s="37">
        <v>73628197.390000001</v>
      </c>
      <c r="F5" s="46">
        <v>978921179.64999998</v>
      </c>
      <c r="G5" s="37">
        <v>1078708823.1700001</v>
      </c>
      <c r="H5" s="37">
        <v>428780592.05000019</v>
      </c>
      <c r="I5" s="46">
        <v>1626554640.8599987</v>
      </c>
      <c r="J5" s="38">
        <f>SUM(B5:I5,)</f>
        <v>4793022150.0499992</v>
      </c>
    </row>
    <row r="6" spans="1:10" x14ac:dyDescent="0.25">
      <c r="A6" s="36" t="s">
        <v>34</v>
      </c>
      <c r="B6" s="37">
        <v>423873527.46999991</v>
      </c>
      <c r="C6" s="37">
        <v>1480000000</v>
      </c>
      <c r="D6" s="37"/>
      <c r="E6" s="37">
        <v>5257456.3400000017</v>
      </c>
      <c r="F6" s="37">
        <v>2346571435.3299999</v>
      </c>
      <c r="G6" s="37">
        <v>2020819746.71</v>
      </c>
      <c r="H6" s="37">
        <v>352239004.5</v>
      </c>
      <c r="I6" s="37"/>
      <c r="J6" s="38">
        <f t="shared" ref="J6:J15" si="0">SUM(B6:I6,)</f>
        <v>6628761170.3499994</v>
      </c>
    </row>
    <row r="7" spans="1:10" s="48" customFormat="1" ht="30" x14ac:dyDescent="0.25">
      <c r="A7" s="45" t="s">
        <v>35</v>
      </c>
      <c r="B7" s="46"/>
      <c r="C7" s="46"/>
      <c r="D7" s="46"/>
      <c r="E7" s="46"/>
      <c r="F7" s="46">
        <v>1721201929.7899933</v>
      </c>
      <c r="G7" s="46">
        <v>1193161515.7799988</v>
      </c>
      <c r="H7" s="46">
        <v>522430354.28000069</v>
      </c>
      <c r="I7" s="46"/>
      <c r="J7" s="47">
        <f t="shared" si="0"/>
        <v>3436793799.8499928</v>
      </c>
    </row>
    <row r="8" spans="1:10" s="48" customFormat="1" x14ac:dyDescent="0.25">
      <c r="A8" s="45" t="s">
        <v>36</v>
      </c>
      <c r="B8" s="46"/>
      <c r="C8" s="46">
        <v>4954118696.0599995</v>
      </c>
      <c r="D8" s="46"/>
      <c r="E8" s="46">
        <v>244322198.09999967</v>
      </c>
      <c r="F8" s="46">
        <v>2833496210.1399956</v>
      </c>
      <c r="G8" s="46">
        <v>1022437804.9800014</v>
      </c>
      <c r="H8" s="46">
        <v>339936025.38000107</v>
      </c>
      <c r="I8" s="46">
        <v>4633925797.6400013</v>
      </c>
      <c r="J8" s="47">
        <f t="shared" si="0"/>
        <v>14028236732.299997</v>
      </c>
    </row>
    <row r="9" spans="1:10" x14ac:dyDescent="0.25">
      <c r="A9" s="36" t="s">
        <v>37</v>
      </c>
      <c r="B9" s="37">
        <v>1107641729</v>
      </c>
      <c r="C9" s="37">
        <v>856000000</v>
      </c>
      <c r="D9" s="37"/>
      <c r="E9" s="37"/>
      <c r="F9" s="37">
        <v>930194212.26999998</v>
      </c>
      <c r="G9" s="37">
        <v>1881711441.4300001</v>
      </c>
      <c r="H9" s="37">
        <v>581883238.74000001</v>
      </c>
      <c r="I9" s="37">
        <v>1291035496</v>
      </c>
      <c r="J9" s="38">
        <f t="shared" si="0"/>
        <v>6648466117.4399996</v>
      </c>
    </row>
    <row r="10" spans="1:10" x14ac:dyDescent="0.25">
      <c r="A10" s="36" t="s">
        <v>38</v>
      </c>
      <c r="B10" s="37"/>
      <c r="C10" s="37"/>
      <c r="D10" s="37"/>
      <c r="E10" s="46">
        <v>445649252.49206352</v>
      </c>
      <c r="F10" s="37">
        <v>3023897548.8600006</v>
      </c>
      <c r="G10" s="37">
        <v>2327752945</v>
      </c>
      <c r="H10" s="37">
        <v>750612870.72999954</v>
      </c>
      <c r="I10" s="37">
        <v>3254371592</v>
      </c>
      <c r="J10" s="38">
        <f t="shared" si="0"/>
        <v>9802284209.0820637</v>
      </c>
    </row>
    <row r="11" spans="1:10" x14ac:dyDescent="0.25">
      <c r="A11" s="36" t="s">
        <v>39</v>
      </c>
      <c r="B11" s="37"/>
      <c r="C11" s="37"/>
      <c r="D11" s="39">
        <v>2025257148.2</v>
      </c>
      <c r="E11" s="37"/>
      <c r="F11" s="37"/>
      <c r="G11" s="37"/>
      <c r="H11" s="37"/>
      <c r="I11" s="37"/>
      <c r="J11" s="38">
        <f t="shared" si="0"/>
        <v>2025257148.2</v>
      </c>
    </row>
    <row r="12" spans="1:10" x14ac:dyDescent="0.25">
      <c r="A12" s="36" t="s">
        <v>44</v>
      </c>
      <c r="B12" s="37"/>
      <c r="C12" s="37"/>
      <c r="D12" s="37"/>
      <c r="E12" s="37">
        <v>-20381849.25</v>
      </c>
      <c r="F12" s="37">
        <v>179195809.72999999</v>
      </c>
      <c r="G12" s="37">
        <v>2852650.64</v>
      </c>
      <c r="H12" s="37">
        <v>180628465.81999999</v>
      </c>
      <c r="I12" s="44"/>
      <c r="J12" s="38">
        <f>SUM(B12:I12,)</f>
        <v>342295076.93999994</v>
      </c>
    </row>
    <row r="13" spans="1:10" x14ac:dyDescent="0.25">
      <c r="A13" s="36" t="s">
        <v>46</v>
      </c>
      <c r="B13" s="37"/>
      <c r="C13" s="37"/>
      <c r="D13" s="37"/>
      <c r="E13" s="40"/>
      <c r="F13" s="37"/>
      <c r="G13" s="37"/>
      <c r="H13" s="37"/>
      <c r="I13" s="37">
        <v>42000000</v>
      </c>
      <c r="J13" s="38">
        <f t="shared" si="0"/>
        <v>42000000</v>
      </c>
    </row>
    <row r="14" spans="1:10" x14ac:dyDescent="0.25">
      <c r="A14" s="36" t="s">
        <v>49</v>
      </c>
      <c r="B14" s="37"/>
      <c r="C14" s="37"/>
      <c r="D14" s="37"/>
      <c r="E14" s="41"/>
      <c r="F14" s="37"/>
      <c r="G14" s="37"/>
      <c r="H14" s="42">
        <v>4266199085.8800001</v>
      </c>
      <c r="I14" s="37"/>
      <c r="J14" s="38">
        <f t="shared" si="0"/>
        <v>4266199085.8800001</v>
      </c>
    </row>
    <row r="15" spans="1:10" s="48" customFormat="1" ht="30" x14ac:dyDescent="0.25">
      <c r="A15" s="45" t="s">
        <v>40</v>
      </c>
      <c r="B15" s="46">
        <v>351491679.94000006</v>
      </c>
      <c r="C15" s="46"/>
      <c r="D15" s="46"/>
      <c r="E15" s="46"/>
      <c r="F15" s="46"/>
      <c r="G15" s="46"/>
      <c r="H15" s="46"/>
      <c r="I15" s="46"/>
      <c r="J15" s="47">
        <f t="shared" si="0"/>
        <v>351491679.94000006</v>
      </c>
    </row>
    <row r="16" spans="1:10" x14ac:dyDescent="0.25">
      <c r="A16" s="34" t="s">
        <v>6</v>
      </c>
      <c r="B16" s="35">
        <f>SUM(B5:B15)</f>
        <v>2489435653.3399997</v>
      </c>
      <c r="C16" s="35">
        <f t="shared" ref="C16:I16" si="1">SUM(C5:C15)</f>
        <v>7290118696.0599995</v>
      </c>
      <c r="D16" s="35">
        <f t="shared" si="1"/>
        <v>2025257148.2</v>
      </c>
      <c r="E16" s="35">
        <f t="shared" si="1"/>
        <v>748475255.07206321</v>
      </c>
      <c r="F16" s="35">
        <f t="shared" si="1"/>
        <v>12013478325.769989</v>
      </c>
      <c r="G16" s="35">
        <f t="shared" si="1"/>
        <v>9527444927.7099991</v>
      </c>
      <c r="H16" s="35">
        <f t="shared" si="1"/>
        <v>7422709637.3800011</v>
      </c>
      <c r="I16" s="35">
        <f t="shared" si="1"/>
        <v>10847887526.5</v>
      </c>
      <c r="J16" s="35">
        <f>SUM(J5:J15)</f>
        <v>52364807170.032051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F18"/>
  <sheetViews>
    <sheetView zoomScale="66" zoomScaleNormal="66" zoomScaleSheetLayoutView="11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A2" sqref="A2"/>
    </sheetView>
  </sheetViews>
  <sheetFormatPr defaultColWidth="9.140625" defaultRowHeight="15" x14ac:dyDescent="0.25"/>
  <cols>
    <col min="1" max="1" width="7" style="1" customWidth="1"/>
    <col min="2" max="2" width="47.140625" style="2" customWidth="1"/>
    <col min="3" max="4" width="22.7109375" style="2" customWidth="1"/>
    <col min="5" max="5" width="21.85546875" style="2" customWidth="1"/>
    <col min="6" max="6" width="23.85546875" style="2" customWidth="1"/>
    <col min="7" max="7" width="17.140625" style="2" bestFit="1" customWidth="1"/>
    <col min="8" max="8" width="16" style="2" bestFit="1" customWidth="1"/>
    <col min="9" max="16384" width="9.140625" style="2"/>
  </cols>
  <sheetData>
    <row r="1" spans="1:6" ht="27.75" customHeight="1" x14ac:dyDescent="0.25">
      <c r="A1" s="52" t="s">
        <v>52</v>
      </c>
      <c r="B1" s="52"/>
      <c r="C1" s="52"/>
      <c r="D1" s="52"/>
      <c r="E1" s="52"/>
      <c r="F1" s="52"/>
    </row>
    <row r="3" spans="1:6" ht="30" customHeight="1" x14ac:dyDescent="0.25">
      <c r="A3" s="49" t="s">
        <v>0</v>
      </c>
      <c r="B3" s="49" t="s">
        <v>1</v>
      </c>
      <c r="C3" s="53" t="s">
        <v>8</v>
      </c>
      <c r="D3" s="54"/>
      <c r="E3" s="55"/>
      <c r="F3" s="49" t="s">
        <v>3</v>
      </c>
    </row>
    <row r="4" spans="1:6" ht="15" customHeight="1" x14ac:dyDescent="0.25">
      <c r="A4" s="50"/>
      <c r="B4" s="50"/>
      <c r="C4" s="49" t="s">
        <v>4</v>
      </c>
      <c r="D4" s="49" t="s">
        <v>47</v>
      </c>
      <c r="E4" s="49" t="s">
        <v>9</v>
      </c>
      <c r="F4" s="50"/>
    </row>
    <row r="5" spans="1:6" ht="56.25" customHeight="1" x14ac:dyDescent="0.25">
      <c r="A5" s="51"/>
      <c r="B5" s="51"/>
      <c r="C5" s="51"/>
      <c r="D5" s="51"/>
      <c r="E5" s="51"/>
      <c r="F5" s="51"/>
    </row>
    <row r="6" spans="1:6" s="3" customFormat="1" x14ac:dyDescent="0.25">
      <c r="A6" s="10">
        <v>1</v>
      </c>
      <c r="B6" s="13" t="s">
        <v>10</v>
      </c>
      <c r="C6" s="11"/>
      <c r="D6" s="11"/>
      <c r="E6" s="31">
        <v>490267291</v>
      </c>
      <c r="F6" s="28">
        <f>SUM(C6:E6)</f>
        <v>490267291</v>
      </c>
    </row>
    <row r="7" spans="1:6" s="3" customFormat="1" x14ac:dyDescent="0.25">
      <c r="A7" s="14">
        <v>2</v>
      </c>
      <c r="B7" s="15" t="s">
        <v>11</v>
      </c>
      <c r="C7" s="17">
        <v>-719503279.09000003</v>
      </c>
      <c r="D7" s="43">
        <v>116447105.92</v>
      </c>
      <c r="E7" s="16"/>
      <c r="F7" s="28">
        <f t="shared" ref="F7:F14" si="0">SUM(C7:E7)</f>
        <v>-603056173.17000008</v>
      </c>
    </row>
    <row r="8" spans="1:6" s="3" customFormat="1" x14ac:dyDescent="0.25">
      <c r="A8" s="14">
        <v>3</v>
      </c>
      <c r="B8" s="15" t="s">
        <v>41</v>
      </c>
      <c r="C8" s="17">
        <v>-1829899.6006012261</v>
      </c>
      <c r="D8" s="43"/>
      <c r="E8" s="16"/>
      <c r="F8" s="28">
        <f t="shared" si="0"/>
        <v>-1829899.6006012261</v>
      </c>
    </row>
    <row r="9" spans="1:6" s="3" customFormat="1" x14ac:dyDescent="0.25">
      <c r="A9" s="14">
        <v>4</v>
      </c>
      <c r="B9" s="27" t="s">
        <v>12</v>
      </c>
      <c r="C9" s="17">
        <v>296901880.41000003</v>
      </c>
      <c r="D9" s="43"/>
      <c r="E9" s="16"/>
      <c r="F9" s="28">
        <f t="shared" si="0"/>
        <v>296901880.41000003</v>
      </c>
    </row>
    <row r="10" spans="1:6" s="3" customFormat="1" x14ac:dyDescent="0.25">
      <c r="A10" s="14">
        <v>5</v>
      </c>
      <c r="B10" s="15" t="s">
        <v>13</v>
      </c>
      <c r="C10" s="17">
        <v>211543056.25</v>
      </c>
      <c r="D10" s="43"/>
      <c r="E10" s="16"/>
      <c r="F10" s="28">
        <f t="shared" si="0"/>
        <v>211543056.25</v>
      </c>
    </row>
    <row r="11" spans="1:6" s="3" customFormat="1" x14ac:dyDescent="0.25">
      <c r="A11" s="14">
        <v>6</v>
      </c>
      <c r="B11" s="15" t="s">
        <v>14</v>
      </c>
      <c r="C11" s="17">
        <v>-456564062</v>
      </c>
      <c r="D11" s="43"/>
      <c r="E11" s="16"/>
      <c r="F11" s="28">
        <f t="shared" si="0"/>
        <v>-456564062</v>
      </c>
    </row>
    <row r="12" spans="1:6" s="3" customFormat="1" x14ac:dyDescent="0.25">
      <c r="A12" s="14">
        <v>7</v>
      </c>
      <c r="B12" s="15" t="s">
        <v>24</v>
      </c>
      <c r="C12" s="17">
        <v>-154063389.83000001</v>
      </c>
      <c r="D12" s="43"/>
      <c r="E12" s="16"/>
      <c r="F12" s="28">
        <f t="shared" si="0"/>
        <v>-154063389.83000001</v>
      </c>
    </row>
    <row r="13" spans="1:6" s="3" customFormat="1" x14ac:dyDescent="0.25">
      <c r="A13" s="14">
        <v>8</v>
      </c>
      <c r="B13" s="15" t="s">
        <v>43</v>
      </c>
      <c r="C13" s="17">
        <v>-4757299</v>
      </c>
      <c r="D13" s="43"/>
      <c r="E13" s="16"/>
      <c r="F13" s="28">
        <f t="shared" si="0"/>
        <v>-4757299</v>
      </c>
    </row>
    <row r="14" spans="1:6" s="3" customFormat="1" x14ac:dyDescent="0.25">
      <c r="A14" s="14">
        <v>9</v>
      </c>
      <c r="B14" s="15" t="s">
        <v>48</v>
      </c>
      <c r="C14" s="17">
        <v>181499358.69999981</v>
      </c>
      <c r="D14" s="43"/>
      <c r="E14" s="16"/>
      <c r="F14" s="28">
        <f t="shared" si="0"/>
        <v>181499358.69999981</v>
      </c>
    </row>
    <row r="15" spans="1:6" s="6" customFormat="1" x14ac:dyDescent="0.25">
      <c r="A15" s="10"/>
      <c r="B15" s="12" t="s">
        <v>6</v>
      </c>
      <c r="C15" s="29">
        <f>SUM(C6:C14)</f>
        <v>-646773634.1606015</v>
      </c>
      <c r="D15" s="29">
        <v>116447105.92</v>
      </c>
      <c r="E15" s="29">
        <f t="shared" ref="E15" si="1">SUM(E6:E14)</f>
        <v>490267291</v>
      </c>
      <c r="F15" s="29">
        <f>SUM(F6:F14)</f>
        <v>-40059237.24060151</v>
      </c>
    </row>
    <row r="16" spans="1:6" s="6" customFormat="1" x14ac:dyDescent="0.25">
      <c r="A16" s="5"/>
      <c r="B16" s="30"/>
      <c r="C16" s="8"/>
      <c r="D16" s="8"/>
      <c r="E16" s="8"/>
      <c r="F16" s="4"/>
    </row>
    <row r="17" spans="1:6" s="6" customFormat="1" x14ac:dyDescent="0.25">
      <c r="A17" s="5"/>
      <c r="B17" s="7" t="s">
        <v>7</v>
      </c>
      <c r="C17" s="9"/>
      <c r="D17" s="9"/>
      <c r="E17" s="9"/>
      <c r="F17" s="4"/>
    </row>
    <row r="18" spans="1:6" x14ac:dyDescent="0.25">
      <c r="A18" s="5"/>
      <c r="B18" s="7"/>
      <c r="C18" s="9"/>
      <c r="D18" s="9"/>
      <c r="E18" s="9"/>
      <c r="F18" s="4"/>
    </row>
  </sheetData>
  <mergeCells count="8">
    <mergeCell ref="A3:A5"/>
    <mergeCell ref="B3:B5"/>
    <mergeCell ref="A1:F1"/>
    <mergeCell ref="C4:C5"/>
    <mergeCell ref="C3:E3"/>
    <mergeCell ref="E4:E5"/>
    <mergeCell ref="F3:F5"/>
    <mergeCell ref="D4:D5"/>
  </mergeCells>
  <conditionalFormatting sqref="B17:E18">
    <cfRule type="cellIs" dxfId="3" priority="2" operator="lessThanOrEqual">
      <formula>#REF!</formula>
    </cfRule>
    <cfRule type="cellIs" priority="3" operator="lessThanOrEqual">
      <formula>#REF!</formula>
    </cfRule>
  </conditionalFormatting>
  <conditionalFormatting sqref="B15:F15 B16:E16">
    <cfRule type="cellIs" priority="1" operator="lessThanOrEqual">
      <formula>0</formula>
    </cfRule>
  </conditionalFormatting>
  <conditionalFormatting sqref="F16:F18">
    <cfRule type="cellIs" priority="13" operator="lessThanOr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6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tabSelected="1" topLeftCell="B1" zoomScale="77" zoomScaleNormal="77" workbookViewId="0">
      <selection activeCell="D14" sqref="D14"/>
    </sheetView>
  </sheetViews>
  <sheetFormatPr defaultRowHeight="15" x14ac:dyDescent="0.25"/>
  <cols>
    <col min="1" max="1" width="6.7109375" bestFit="1" customWidth="1"/>
    <col min="2" max="2" width="53" customWidth="1"/>
    <col min="3" max="3" width="20.85546875" bestFit="1" customWidth="1"/>
    <col min="4" max="4" width="18.7109375" customWidth="1"/>
    <col min="5" max="5" width="19.140625" bestFit="1" customWidth="1"/>
    <col min="6" max="6" width="19.140625" customWidth="1"/>
    <col min="7" max="7" width="18.85546875" bestFit="1" customWidth="1"/>
  </cols>
  <sheetData>
    <row r="1" spans="1:7" x14ac:dyDescent="0.25">
      <c r="A1" s="52" t="s">
        <v>52</v>
      </c>
      <c r="B1" s="52"/>
      <c r="C1" s="52"/>
      <c r="D1" s="52"/>
      <c r="E1" s="52"/>
    </row>
    <row r="2" spans="1:7" ht="38.25" customHeight="1" x14ac:dyDescent="0.25">
      <c r="A2" s="56" t="s">
        <v>0</v>
      </c>
      <c r="B2" s="56" t="s">
        <v>1</v>
      </c>
      <c r="C2" s="59" t="s">
        <v>15</v>
      </c>
      <c r="D2" s="60"/>
      <c r="E2" s="59" t="s">
        <v>2</v>
      </c>
      <c r="F2" s="60"/>
      <c r="G2" s="56" t="s">
        <v>3</v>
      </c>
    </row>
    <row r="3" spans="1:7" ht="15" customHeight="1" x14ac:dyDescent="0.25">
      <c r="A3" s="56"/>
      <c r="B3" s="56"/>
      <c r="C3" s="57" t="s">
        <v>16</v>
      </c>
      <c r="D3" s="57" t="s">
        <v>47</v>
      </c>
      <c r="E3" s="57" t="s">
        <v>5</v>
      </c>
      <c r="F3" s="57" t="s">
        <v>32</v>
      </c>
      <c r="G3" s="56"/>
    </row>
    <row r="4" spans="1:7" ht="15" customHeight="1" x14ac:dyDescent="0.25">
      <c r="A4" s="56"/>
      <c r="B4" s="56"/>
      <c r="C4" s="58"/>
      <c r="D4" s="58"/>
      <c r="E4" s="58"/>
      <c r="F4" s="58"/>
      <c r="G4" s="56"/>
    </row>
    <row r="5" spans="1:7" s="48" customFormat="1" ht="15.75" x14ac:dyDescent="0.25">
      <c r="A5" s="18">
        <v>1</v>
      </c>
      <c r="B5" s="19" t="s">
        <v>17</v>
      </c>
      <c r="C5" s="61">
        <v>419936086.10000014</v>
      </c>
      <c r="D5" s="61"/>
      <c r="E5" s="61"/>
      <c r="F5" s="61">
        <v>0</v>
      </c>
      <c r="G5" s="62">
        <f>SUM(C5:F5)</f>
        <v>419936086.10000014</v>
      </c>
    </row>
    <row r="6" spans="1:7" ht="15.75" x14ac:dyDescent="0.25">
      <c r="A6" s="18">
        <v>2</v>
      </c>
      <c r="B6" s="20" t="s">
        <v>18</v>
      </c>
      <c r="C6" s="61">
        <v>1586322834</v>
      </c>
      <c r="D6" s="61">
        <v>1539373.02</v>
      </c>
      <c r="E6" s="61"/>
      <c r="F6" s="61"/>
      <c r="G6" s="62">
        <f t="shared" ref="G6:G13" si="0">SUM(C6:F6)</f>
        <v>1587862207.02</v>
      </c>
    </row>
    <row r="7" spans="1:7" ht="15.75" x14ac:dyDescent="0.25">
      <c r="A7" s="18">
        <v>3</v>
      </c>
      <c r="B7" s="21" t="s">
        <v>19</v>
      </c>
      <c r="C7" s="61">
        <v>56360695.75</v>
      </c>
      <c r="D7" s="61"/>
      <c r="E7" s="61"/>
      <c r="F7" s="61"/>
      <c r="G7" s="62">
        <f t="shared" si="0"/>
        <v>56360695.75</v>
      </c>
    </row>
    <row r="8" spans="1:7" s="48" customFormat="1" ht="15.75" x14ac:dyDescent="0.25">
      <c r="A8" s="18">
        <v>4</v>
      </c>
      <c r="B8" s="21" t="s">
        <v>20</v>
      </c>
      <c r="C8" s="61"/>
      <c r="D8" s="61"/>
      <c r="E8" s="61">
        <v>111073282.75000001</v>
      </c>
      <c r="F8" s="61">
        <v>-2752571.849999994</v>
      </c>
      <c r="G8" s="62">
        <f t="shared" si="0"/>
        <v>108320710.90000002</v>
      </c>
    </row>
    <row r="9" spans="1:7" ht="15.75" x14ac:dyDescent="0.25">
      <c r="A9" s="18">
        <v>5</v>
      </c>
      <c r="B9" s="20" t="s">
        <v>21</v>
      </c>
      <c r="C9" s="61">
        <v>884922.67</v>
      </c>
      <c r="D9" s="61"/>
      <c r="E9" s="61"/>
      <c r="F9" s="61"/>
      <c r="G9" s="62">
        <f t="shared" si="0"/>
        <v>884922.67</v>
      </c>
    </row>
    <row r="10" spans="1:7" ht="15.75" x14ac:dyDescent="0.25">
      <c r="A10" s="18">
        <v>6</v>
      </c>
      <c r="B10" s="21" t="s">
        <v>22</v>
      </c>
      <c r="C10" s="61">
        <v>-74535680.370000005</v>
      </c>
      <c r="D10" s="61"/>
      <c r="E10" s="61"/>
      <c r="F10" s="61"/>
      <c r="G10" s="62">
        <f t="shared" si="0"/>
        <v>-74535680.370000005</v>
      </c>
    </row>
    <row r="11" spans="1:7" ht="15.75" x14ac:dyDescent="0.25">
      <c r="A11" s="18">
        <v>7</v>
      </c>
      <c r="B11" s="21" t="s">
        <v>23</v>
      </c>
      <c r="C11" s="61">
        <v>184213943.55000001</v>
      </c>
      <c r="D11" s="61"/>
      <c r="E11" s="61"/>
      <c r="F11" s="61"/>
      <c r="G11" s="62">
        <f t="shared" si="0"/>
        <v>184213943.55000001</v>
      </c>
    </row>
    <row r="12" spans="1:7" ht="15.75" x14ac:dyDescent="0.25">
      <c r="A12" s="18">
        <v>8</v>
      </c>
      <c r="B12" s="21" t="s">
        <v>45</v>
      </c>
      <c r="C12" s="61">
        <v>9365947</v>
      </c>
      <c r="D12" s="61"/>
      <c r="E12" s="61"/>
      <c r="F12" s="61"/>
      <c r="G12" s="62">
        <f t="shared" si="0"/>
        <v>9365947</v>
      </c>
    </row>
    <row r="13" spans="1:7" ht="15.75" x14ac:dyDescent="0.25">
      <c r="A13" s="18"/>
      <c r="B13" s="22" t="s">
        <v>6</v>
      </c>
      <c r="C13" s="62">
        <f>SUM(C5:C12)</f>
        <v>2182548748.7000003</v>
      </c>
      <c r="D13" s="62">
        <f>SUM(D5:D12)</f>
        <v>1539373.02</v>
      </c>
      <c r="E13" s="62">
        <f>SUM(E5:E12)</f>
        <v>111073282.75000001</v>
      </c>
      <c r="F13" s="62">
        <f>SUM(F5:F12)</f>
        <v>-2752571.849999994</v>
      </c>
      <c r="G13" s="62">
        <f t="shared" si="0"/>
        <v>2292408832.6200004</v>
      </c>
    </row>
    <row r="14" spans="1:7" ht="15.75" x14ac:dyDescent="0.25">
      <c r="A14" s="23"/>
      <c r="B14" s="24"/>
      <c r="C14" s="25"/>
      <c r="D14" s="25"/>
      <c r="E14" s="25"/>
    </row>
    <row r="15" spans="1:7" ht="15.75" x14ac:dyDescent="0.25">
      <c r="A15" s="23"/>
      <c r="B15" s="26" t="s">
        <v>7</v>
      </c>
      <c r="C15" s="25"/>
      <c r="D15" s="25"/>
      <c r="E15" s="25"/>
    </row>
  </sheetData>
  <mergeCells count="10">
    <mergeCell ref="G2:G4"/>
    <mergeCell ref="E3:E4"/>
    <mergeCell ref="F3:F4"/>
    <mergeCell ref="A1:E1"/>
    <mergeCell ref="A2:A4"/>
    <mergeCell ref="B2:B4"/>
    <mergeCell ref="C3:C4"/>
    <mergeCell ref="D3:D4"/>
    <mergeCell ref="C2:D2"/>
    <mergeCell ref="E2:F2"/>
  </mergeCells>
  <conditionalFormatting sqref="B13:B14">
    <cfRule type="cellIs" priority="10" operator="lessThanOrEqual">
      <formula>0</formula>
    </cfRule>
  </conditionalFormatting>
  <conditionalFormatting sqref="B15">
    <cfRule type="cellIs" priority="12" operator="lessThanOrEqual">
      <formula>#REF!</formula>
    </cfRule>
    <cfRule type="cellIs" dxfId="2" priority="14" operator="lessThanOrEqual">
      <formula>#REF!</formula>
    </cfRule>
  </conditionalFormatting>
  <conditionalFormatting sqref="C6:D6">
    <cfRule type="cellIs" priority="1" operator="lessThanOrEqual">
      <formula>#REF!</formula>
    </cfRule>
    <cfRule type="cellIs" dxfId="1" priority="2" operator="lessThanOrEqual">
      <formula>#REF!</formula>
    </cfRule>
  </conditionalFormatting>
  <conditionalFormatting sqref="C14:E15">
    <cfRule type="cellIs" priority="13" operator="lessThanOrEqual">
      <formula>0</formula>
    </cfRule>
  </conditionalFormatting>
  <conditionalFormatting sqref="C13:F13">
    <cfRule type="cellIs" priority="6" operator="lessThanOrEqual">
      <formula>0</formula>
    </cfRule>
  </conditionalFormatting>
  <conditionalFormatting sqref="G2">
    <cfRule type="cellIs" priority="4" operator="lessThanOrEqual">
      <formula>0</formula>
    </cfRule>
  </conditionalFormatting>
  <conditionalFormatting sqref="G5:G13">
    <cfRule type="cellIs" dxfId="0" priority="5" operator="lessThanOrEqual">
      <formula>#REF!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БВУ</vt:lpstr>
      <vt:lpstr>ЛК</vt:lpstr>
      <vt:lpstr>МФО</vt:lpstr>
      <vt:lpstr>ЛК!Область_печати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Тамерлан Ерланұлы</cp:lastModifiedBy>
  <cp:lastPrinted>2020-10-20T04:05:20Z</cp:lastPrinted>
  <dcterms:created xsi:type="dcterms:W3CDTF">2020-08-14T05:30:27Z</dcterms:created>
  <dcterms:modified xsi:type="dcterms:W3CDTF">2024-10-16T05:30:54Z</dcterms:modified>
</cp:coreProperties>
</file>